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i_lo\Dropbox\32 PMA Humedales Bogota\32.3 Productos\Producto 57\Chiguasuque\"/>
    </mc:Choice>
  </mc:AlternateContent>
  <xr:revisionPtr revIDLastSave="0" documentId="13_ncr:1_{2FB5B606-2E25-4999-B05E-BDF404F3E8C1}" xr6:coauthVersionLast="47" xr6:coauthVersionMax="47" xr10:uidLastSave="{00000000-0000-0000-0000-000000000000}"/>
  <bookViews>
    <workbookView xWindow="-22140" yWindow="-3195" windowWidth="21600" windowHeight="13800" tabRatio="599" activeTab="1" xr2:uid="{00000000-000D-0000-FFFF-FFFF00000000}"/>
  </bookViews>
  <sheets>
    <sheet name="Cuanti Isla" sheetId="35" r:id="rId1"/>
    <sheet name="Diversidad" sheetId="3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38" l="1"/>
  <c r="B23" i="38" s="1"/>
  <c r="H12" i="35"/>
  <c r="H13" i="35"/>
  <c r="H11" i="35"/>
  <c r="H10" i="35"/>
  <c r="H14" i="35" l="1"/>
  <c r="H23" i="35"/>
  <c r="I22" i="35" l="1"/>
  <c r="I11" i="35"/>
  <c r="I12" i="35"/>
  <c r="I21" i="35"/>
  <c r="I20" i="35"/>
  <c r="I19" i="35"/>
  <c r="I23" i="35" s="1"/>
  <c r="I13" i="35"/>
  <c r="I10" i="35"/>
  <c r="I14" i="35" s="1"/>
  <c r="E9" i="35" l="1"/>
  <c r="E8" i="35"/>
  <c r="F7" i="35" l="1"/>
  <c r="F6" i="35"/>
  <c r="F3" i="35"/>
  <c r="F4" i="35"/>
  <c r="F5" i="35"/>
  <c r="F8" i="35" l="1"/>
</calcChain>
</file>

<file path=xl/sharedStrings.xml><?xml version="1.0" encoding="utf-8"?>
<sst xmlns="http://schemas.openxmlformats.org/spreadsheetml/2006/main" count="54" uniqueCount="40">
  <si>
    <t>Clase</t>
  </si>
  <si>
    <t>Orden</t>
  </si>
  <si>
    <t>Familia</t>
  </si>
  <si>
    <t>Especie</t>
  </si>
  <si>
    <t>Bacillariophyceae</t>
  </si>
  <si>
    <t>Cyanophyceae</t>
  </si>
  <si>
    <t>Chlorophyceae</t>
  </si>
  <si>
    <t>Euglenophyceae</t>
  </si>
  <si>
    <t>Naviculaceae</t>
  </si>
  <si>
    <t>Scenedesmaceeae</t>
  </si>
  <si>
    <t>Oscillatoriaceae</t>
  </si>
  <si>
    <t>Euglenales</t>
  </si>
  <si>
    <t>Gomphonema sp.1</t>
  </si>
  <si>
    <t>Navicula sp.1</t>
  </si>
  <si>
    <t>Phacus sp.1</t>
  </si>
  <si>
    <t>Oscillatoria sp.3</t>
  </si>
  <si>
    <t>Sphaeropleales</t>
  </si>
  <si>
    <t>Cymbellales</t>
  </si>
  <si>
    <t>Naviculales</t>
  </si>
  <si>
    <t>Oscillatoriales</t>
  </si>
  <si>
    <t>Gomphonemataceae</t>
  </si>
  <si>
    <t>Phacaceae</t>
  </si>
  <si>
    <t>Scenedesmus sp-1</t>
  </si>
  <si>
    <t>CHIG-1</t>
  </si>
  <si>
    <t>Individuals</t>
  </si>
  <si>
    <t>Evenness_e^H/S</t>
  </si>
  <si>
    <t>Brillouin</t>
  </si>
  <si>
    <t>Menhinick</t>
  </si>
  <si>
    <t>Margalef</t>
  </si>
  <si>
    <t>Fisher_alpha</t>
  </si>
  <si>
    <t>Berger-Parker</t>
  </si>
  <si>
    <t>Chao-1</t>
  </si>
  <si>
    <t>iChao-1</t>
  </si>
  <si>
    <t>ACE</t>
  </si>
  <si>
    <t>Div Max</t>
  </si>
  <si>
    <t>Riqueza</t>
  </si>
  <si>
    <t>Shannon (H')</t>
  </si>
  <si>
    <t>Dominance_1-D</t>
  </si>
  <si>
    <t>Dominancia (S)</t>
  </si>
  <si>
    <t>Pielou 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</si>
</sst>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;\-#,##0.00\ &quot;€&quot;"/>
    <numFmt numFmtId="165" formatCode="0.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hadow/>
      <sz val="10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indexed="8"/>
      </patternFill>
    </fill>
  </fills>
  <borders count="1">
    <border>
      <left/>
      <right/>
      <top/>
      <bottom/>
      <diagonal/>
    </border>
  </borders>
  <cellStyleXfs count="122">
    <xf numFmtId="0" fontId="0" fillId="0" borderId="0"/>
    <xf numFmtId="0" fontId="3" fillId="0" borderId="0"/>
    <xf numFmtId="0" fontId="5" fillId="2" borderId="0"/>
    <xf numFmtId="0" fontId="4" fillId="0" borderId="0"/>
    <xf numFmtId="0" fontId="6" fillId="3" borderId="0">
      <alignment horizontal="center"/>
    </xf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">
    <xf numFmtId="0" fontId="0" fillId="0" borderId="0" xfId="0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0" fontId="9" fillId="0" borderId="0" xfId="0" applyFont="1"/>
  </cellXfs>
  <cellStyles count="122">
    <cellStyle name="DEnormalgray" xfId="2" xr:uid="{00000000-0005-0000-0000-000000000000}"/>
    <cellStyle name="Euro" xfId="7" xr:uid="{00000000-0005-0000-0000-000001000000}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Normal" xfId="0" builtinId="0"/>
    <cellStyle name="Normal 2" xfId="3" xr:uid="{00000000-0005-0000-0000-00006F000000}"/>
    <cellStyle name="Normal 2 2" xfId="8" xr:uid="{00000000-0005-0000-0000-000070000000}"/>
    <cellStyle name="Normal 2 2 2" xfId="9" xr:uid="{00000000-0005-0000-0000-000071000000}"/>
    <cellStyle name="Normal 2 2 2 2" xfId="49" xr:uid="{00000000-0005-0000-0000-000072000000}"/>
    <cellStyle name="Normal 3" xfId="1" xr:uid="{00000000-0005-0000-0000-000073000000}"/>
    <cellStyle name="Normal 3 2" xfId="10" xr:uid="{00000000-0005-0000-0000-000074000000}"/>
    <cellStyle name="Normal 4" xfId="11" xr:uid="{00000000-0005-0000-0000-000075000000}"/>
    <cellStyle name="Normal 5" xfId="5" xr:uid="{00000000-0005-0000-0000-000076000000}"/>
    <cellStyle name="Normal 6" xfId="12" xr:uid="{00000000-0005-0000-0000-000077000000}"/>
    <cellStyle name="Porcentual 2" xfId="6" xr:uid="{00000000-0005-0000-0000-000078000000}"/>
    <cellStyle name="styleDEnormalgray" xfId="4" xr:uid="{00000000-0005-0000-0000-000079000000}"/>
  </cellStyles>
  <dxfs count="0"/>
  <tableStyles count="0" defaultTableStyle="TableStyleMedium9" defaultPivotStyle="PivotStyleLight16"/>
  <colors>
    <mruColors>
      <color rgb="FFE149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06/relationships/attachedToolbars" Target="attachedToolbars.bin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solidFill>
              <a:srgbClr val="7030A0"/>
            </a:solidFill>
          </c:spPr>
          <c:dPt>
            <c:idx val="0"/>
            <c:bubble3D val="0"/>
            <c:spPr>
              <a:solidFill>
                <a:srgbClr val="7030A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55E-4BCA-8B32-4C8F8625F907}"/>
              </c:ext>
            </c:extLst>
          </c:dPt>
          <c:dPt>
            <c:idx val="1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30-448A-BCBA-EC6771D7DF90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D730-448A-BCBA-EC6771D7DF90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30-448A-BCBA-EC6771D7DF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'Cuanti Isla'!$G$10:$G$13</c:f>
              <c:strCache>
                <c:ptCount val="4"/>
                <c:pt idx="0">
                  <c:v>Bacillariophyceae</c:v>
                </c:pt>
                <c:pt idx="1">
                  <c:v>Chlorophyceae</c:v>
                </c:pt>
                <c:pt idx="2">
                  <c:v>Cyanophyceae</c:v>
                </c:pt>
                <c:pt idx="3">
                  <c:v>Euglenophyceae</c:v>
                </c:pt>
              </c:strCache>
            </c:strRef>
          </c:cat>
          <c:val>
            <c:numRef>
              <c:f>'Cuanti Isla'!$H$10:$H$13</c:f>
              <c:numCache>
                <c:formatCode>0</c:formatCode>
                <c:ptCount val="4"/>
                <c:pt idx="0">
                  <c:v>25167.360000000001</c:v>
                </c:pt>
                <c:pt idx="1">
                  <c:v>890.88</c:v>
                </c:pt>
                <c:pt idx="2">
                  <c:v>3340.8</c:v>
                </c:pt>
                <c:pt idx="3">
                  <c:v>371.2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0-448A-BCBA-EC6771D7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solidFill>
              <a:srgbClr val="7030A0"/>
            </a:solidFill>
          </c:spPr>
          <c:dPt>
            <c:idx val="0"/>
            <c:bubble3D val="0"/>
            <c:spPr>
              <a:solidFill>
                <a:srgbClr val="7030A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3B4-4C08-A042-5706766E612C}"/>
              </c:ext>
            </c:extLst>
          </c:dPt>
          <c:dPt>
            <c:idx val="1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30-448A-BCBA-EC6771D7DF90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D730-448A-BCBA-EC6771D7DF90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30-448A-BCBA-EC6771D7DF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'Cuanti Isla'!$G$19:$G$22</c:f>
              <c:strCache>
                <c:ptCount val="4"/>
                <c:pt idx="0">
                  <c:v>Bacillariophyceae</c:v>
                </c:pt>
                <c:pt idx="1">
                  <c:v>Chlorophyceae</c:v>
                </c:pt>
                <c:pt idx="2">
                  <c:v>Cyanophyceae</c:v>
                </c:pt>
                <c:pt idx="3">
                  <c:v>Euglenophyceae</c:v>
                </c:pt>
              </c:strCache>
            </c:strRef>
          </c:cat>
          <c:val>
            <c:numRef>
              <c:f>'Cuanti Isla'!$H$19:$H$22</c:f>
              <c:numCache>
                <c:formatCode>0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0-448A-BCBA-EC6771D7D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6</xdr:row>
      <xdr:rowOff>152400</xdr:rowOff>
    </xdr:from>
    <xdr:to>
      <xdr:col>16</xdr:col>
      <xdr:colOff>17999</xdr:colOff>
      <xdr:row>23</xdr:row>
      <xdr:rowOff>88875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0CC6AE6-89A6-DD26-6C76-38B39879DF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161924</xdr:colOff>
      <xdr:row>26</xdr:row>
      <xdr:rowOff>76200</xdr:rowOff>
    </xdr:from>
    <xdr:to>
      <xdr:col>16</xdr:col>
      <xdr:colOff>179924</xdr:colOff>
      <xdr:row>43</xdr:row>
      <xdr:rowOff>9500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B341B6-76B2-7823-DED0-84A79D836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B8801-378D-4EE5-9C30-6CBB10B2FA99}">
  <dimension ref="A2:I23"/>
  <sheetViews>
    <sheetView workbookViewId="0">
      <selection activeCell="E5" sqref="E5"/>
    </sheetView>
  </sheetViews>
  <sheetFormatPr baseColWidth="10" defaultRowHeight="12.5" x14ac:dyDescent="0.25"/>
  <cols>
    <col min="1" max="1" width="14.81640625" bestFit="1" customWidth="1"/>
    <col min="2" max="2" width="15" bestFit="1" customWidth="1"/>
    <col min="3" max="3" width="18.54296875" bestFit="1" customWidth="1"/>
    <col min="4" max="4" width="18.26953125" bestFit="1" customWidth="1"/>
    <col min="5" max="5" width="9.36328125" bestFit="1" customWidth="1"/>
    <col min="7" max="7" width="14.81640625" bestFit="1" customWidth="1"/>
  </cols>
  <sheetData>
    <row r="2" spans="1:9" x14ac:dyDescent="0.25">
      <c r="A2" t="s">
        <v>0</v>
      </c>
      <c r="B2" t="s">
        <v>1</v>
      </c>
      <c r="C2" t="s">
        <v>2</v>
      </c>
      <c r="D2" t="s">
        <v>3</v>
      </c>
      <c r="E2" t="s">
        <v>23</v>
      </c>
    </row>
    <row r="3" spans="1:9" x14ac:dyDescent="0.25">
      <c r="A3" t="s">
        <v>4</v>
      </c>
      <c r="B3" t="s">
        <v>17</v>
      </c>
      <c r="C3" t="s">
        <v>20</v>
      </c>
      <c r="D3" t="s">
        <v>12</v>
      </c>
      <c r="E3" s="1">
        <v>2227.1999999999998</v>
      </c>
      <c r="F3" s="1">
        <f>E3*100/E$8</f>
        <v>7.4812967581047367</v>
      </c>
    </row>
    <row r="4" spans="1:9" x14ac:dyDescent="0.25">
      <c r="A4" t="s">
        <v>4</v>
      </c>
      <c r="B4" t="s">
        <v>18</v>
      </c>
      <c r="C4" t="s">
        <v>8</v>
      </c>
      <c r="D4" t="s">
        <v>13</v>
      </c>
      <c r="E4" s="1">
        <v>22940.16</v>
      </c>
      <c r="F4" s="1">
        <f t="shared" ref="F4:F7" si="0">E4*100/E$8</f>
        <v>77.057356608478798</v>
      </c>
    </row>
    <row r="5" spans="1:9" x14ac:dyDescent="0.25">
      <c r="A5" t="s">
        <v>6</v>
      </c>
      <c r="B5" t="s">
        <v>16</v>
      </c>
      <c r="C5" t="s">
        <v>9</v>
      </c>
      <c r="D5" t="s">
        <v>22</v>
      </c>
      <c r="E5" s="1">
        <v>890.88</v>
      </c>
      <c r="F5" s="1">
        <f t="shared" si="0"/>
        <v>2.992518703241895</v>
      </c>
    </row>
    <row r="6" spans="1:9" x14ac:dyDescent="0.25">
      <c r="A6" t="s">
        <v>5</v>
      </c>
      <c r="B6" t="s">
        <v>19</v>
      </c>
      <c r="C6" t="s">
        <v>10</v>
      </c>
      <c r="D6" t="s">
        <v>15</v>
      </c>
      <c r="E6" s="1">
        <v>3340.8</v>
      </c>
      <c r="F6" s="1">
        <f t="shared" si="0"/>
        <v>11.221945137157107</v>
      </c>
    </row>
    <row r="7" spans="1:9" x14ac:dyDescent="0.25">
      <c r="A7" t="s">
        <v>7</v>
      </c>
      <c r="B7" t="s">
        <v>11</v>
      </c>
      <c r="C7" t="s">
        <v>21</v>
      </c>
      <c r="D7" t="s">
        <v>14</v>
      </c>
      <c r="E7" s="1">
        <v>371.2</v>
      </c>
      <c r="F7" s="1">
        <f t="shared" si="0"/>
        <v>1.2468827930174562</v>
      </c>
    </row>
    <row r="8" spans="1:9" x14ac:dyDescent="0.25">
      <c r="E8" s="1">
        <f>SUM(E3:E7)</f>
        <v>29770.240000000002</v>
      </c>
      <c r="F8" s="1">
        <f>SUM(F3:F7)</f>
        <v>100</v>
      </c>
    </row>
    <row r="9" spans="1:9" x14ac:dyDescent="0.25">
      <c r="E9" s="1">
        <f>COUNTIF(E3:E7,"&gt;0")</f>
        <v>5</v>
      </c>
    </row>
    <row r="10" spans="1:9" x14ac:dyDescent="0.25">
      <c r="G10" t="s">
        <v>4</v>
      </c>
      <c r="H10" s="2">
        <f>SUM(E3:E4)</f>
        <v>25167.360000000001</v>
      </c>
      <c r="I10" s="1">
        <f>H10*100/H$14</f>
        <v>84.538653366583532</v>
      </c>
    </row>
    <row r="11" spans="1:9" x14ac:dyDescent="0.25">
      <c r="G11" t="s">
        <v>6</v>
      </c>
      <c r="H11" s="2">
        <f>SUM(E5)</f>
        <v>890.88</v>
      </c>
      <c r="I11" s="1">
        <f t="shared" ref="I11:I13" si="1">H11*100/H$14</f>
        <v>2.992518703241895</v>
      </c>
    </row>
    <row r="12" spans="1:9" x14ac:dyDescent="0.25">
      <c r="G12" t="s">
        <v>5</v>
      </c>
      <c r="H12" s="2">
        <f t="shared" ref="H12:H13" si="2">SUM(E6)</f>
        <v>3340.8</v>
      </c>
      <c r="I12" s="1">
        <f t="shared" si="1"/>
        <v>11.221945137157107</v>
      </c>
    </row>
    <row r="13" spans="1:9" x14ac:dyDescent="0.25">
      <c r="G13" t="s">
        <v>7</v>
      </c>
      <c r="H13" s="2">
        <f t="shared" si="2"/>
        <v>371.2</v>
      </c>
      <c r="I13" s="1">
        <f t="shared" si="1"/>
        <v>1.2468827930174562</v>
      </c>
    </row>
    <row r="14" spans="1:9" x14ac:dyDescent="0.25">
      <c r="H14" s="1">
        <f>SUM(H10:H13)</f>
        <v>29770.240000000002</v>
      </c>
      <c r="I14" s="1">
        <f>SUM(I10:I13)</f>
        <v>100</v>
      </c>
    </row>
    <row r="19" spans="7:9" x14ac:dyDescent="0.25">
      <c r="G19" t="s">
        <v>4</v>
      </c>
      <c r="H19" s="2">
        <v>2</v>
      </c>
      <c r="I19" s="1">
        <f>H19*100/H$14</f>
        <v>6.7181184968612946E-3</v>
      </c>
    </row>
    <row r="20" spans="7:9" x14ac:dyDescent="0.25">
      <c r="G20" t="s">
        <v>6</v>
      </c>
      <c r="H20" s="2">
        <v>1</v>
      </c>
      <c r="I20" s="1">
        <f t="shared" ref="I20:I22" si="3">H20*100/H$14</f>
        <v>3.3590592484306473E-3</v>
      </c>
    </row>
    <row r="21" spans="7:9" x14ac:dyDescent="0.25">
      <c r="G21" t="s">
        <v>5</v>
      </c>
      <c r="H21" s="2">
        <v>1</v>
      </c>
      <c r="I21" s="1">
        <f t="shared" si="3"/>
        <v>3.3590592484306473E-3</v>
      </c>
    </row>
    <row r="22" spans="7:9" x14ac:dyDescent="0.25">
      <c r="G22" t="s">
        <v>7</v>
      </c>
      <c r="H22" s="2">
        <v>1</v>
      </c>
      <c r="I22" s="1">
        <f t="shared" si="3"/>
        <v>3.3590592484306473E-3</v>
      </c>
    </row>
    <row r="23" spans="7:9" x14ac:dyDescent="0.25">
      <c r="H23" s="1">
        <f>SUM(H19:H22)</f>
        <v>5</v>
      </c>
      <c r="I23" s="1">
        <f>SUM(I19:I22)</f>
        <v>1.6795296242153236E-2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AC2E9-2C12-446A-BCDA-8F3A806EA8D5}">
  <dimension ref="A1:H29"/>
  <sheetViews>
    <sheetView tabSelected="1" workbookViewId="0">
      <selection activeCell="E2" sqref="E2:H3"/>
    </sheetView>
  </sheetViews>
  <sheetFormatPr baseColWidth="10" defaultRowHeight="12.5" x14ac:dyDescent="0.25"/>
  <cols>
    <col min="1" max="1" width="14.1796875" bestFit="1" customWidth="1"/>
    <col min="2" max="2" width="13.453125" customWidth="1"/>
  </cols>
  <sheetData>
    <row r="1" spans="1:8" x14ac:dyDescent="0.25">
      <c r="B1" t="s">
        <v>23</v>
      </c>
    </row>
    <row r="2" spans="1:8" x14ac:dyDescent="0.25">
      <c r="A2" t="s">
        <v>35</v>
      </c>
      <c r="B2">
        <v>5</v>
      </c>
      <c r="E2" t="s">
        <v>35</v>
      </c>
      <c r="F2" t="s">
        <v>36</v>
      </c>
      <c r="G2" t="s">
        <v>39</v>
      </c>
      <c r="H2" t="s">
        <v>38</v>
      </c>
    </row>
    <row r="3" spans="1:8" x14ac:dyDescent="0.25">
      <c r="A3" t="s">
        <v>36</v>
      </c>
      <c r="B3">
        <v>0.8</v>
      </c>
      <c r="E3">
        <v>5</v>
      </c>
      <c r="F3">
        <v>0.8</v>
      </c>
      <c r="G3">
        <v>0.49709999999999999</v>
      </c>
      <c r="H3">
        <v>0.61299999999999999</v>
      </c>
    </row>
    <row r="4" spans="1:8" x14ac:dyDescent="0.25">
      <c r="A4" t="s">
        <v>39</v>
      </c>
      <c r="B4">
        <v>0.49709999999999999</v>
      </c>
    </row>
    <row r="5" spans="1:8" x14ac:dyDescent="0.25">
      <c r="A5" t="s">
        <v>38</v>
      </c>
      <c r="B5">
        <v>0.61299999999999999</v>
      </c>
    </row>
    <row r="9" spans="1:8" x14ac:dyDescent="0.25">
      <c r="A9" t="s">
        <v>24</v>
      </c>
      <c r="B9">
        <v>29768</v>
      </c>
    </row>
    <row r="10" spans="1:8" x14ac:dyDescent="0.25">
      <c r="A10" t="s">
        <v>37</v>
      </c>
      <c r="B10">
        <v>0.38700000000000001</v>
      </c>
    </row>
    <row r="11" spans="1:8" x14ac:dyDescent="0.25">
      <c r="A11" t="s">
        <v>25</v>
      </c>
      <c r="B11">
        <v>0.4451</v>
      </c>
    </row>
    <row r="12" spans="1:8" x14ac:dyDescent="0.25">
      <c r="A12" t="s">
        <v>26</v>
      </c>
      <c r="B12">
        <v>0.79849999999999999</v>
      </c>
    </row>
    <row r="13" spans="1:8" x14ac:dyDescent="0.25">
      <c r="A13" t="s">
        <v>27</v>
      </c>
      <c r="B13">
        <v>2.8979999999999999E-2</v>
      </c>
    </row>
    <row r="14" spans="1:8" x14ac:dyDescent="0.25">
      <c r="A14" t="s">
        <v>28</v>
      </c>
      <c r="B14">
        <v>0.38829999999999998</v>
      </c>
    </row>
    <row r="15" spans="1:8" x14ac:dyDescent="0.25">
      <c r="A15" t="s">
        <v>29</v>
      </c>
      <c r="B15">
        <v>0.45050000000000001</v>
      </c>
    </row>
    <row r="16" spans="1:8" x14ac:dyDescent="0.25">
      <c r="A16" t="s">
        <v>30</v>
      </c>
      <c r="B16">
        <v>0.77059999999999995</v>
      </c>
    </row>
    <row r="17" spans="1:5" x14ac:dyDescent="0.25">
      <c r="A17" t="s">
        <v>31</v>
      </c>
      <c r="B17">
        <v>5</v>
      </c>
    </row>
    <row r="18" spans="1:5" x14ac:dyDescent="0.25">
      <c r="A18" t="s">
        <v>32</v>
      </c>
      <c r="B18">
        <v>5</v>
      </c>
    </row>
    <row r="19" spans="1:5" x14ac:dyDescent="0.25">
      <c r="A19" t="s">
        <v>33</v>
      </c>
      <c r="B19">
        <v>5</v>
      </c>
    </row>
    <row r="22" spans="1:5" x14ac:dyDescent="0.25">
      <c r="A22" t="s">
        <v>34</v>
      </c>
      <c r="B22" s="3">
        <f t="shared" ref="B22" si="0">LN(B2)</f>
        <v>1.6094379124341003</v>
      </c>
    </row>
    <row r="23" spans="1:5" x14ac:dyDescent="0.25">
      <c r="B23" s="3">
        <f t="shared" ref="B23" si="1">B3/B22</f>
        <v>0.49706794764768952</v>
      </c>
    </row>
    <row r="29" spans="1:5" ht="15.5" x14ac:dyDescent="0.35">
      <c r="E2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Cuanti Isla</vt:lpstr>
      <vt:lpstr>Diversidad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William Lopez</cp:lastModifiedBy>
  <cp:lastPrinted>2008-09-09T23:27:06Z</cp:lastPrinted>
  <dcterms:created xsi:type="dcterms:W3CDTF">2005-04-19T00:28:56Z</dcterms:created>
  <dcterms:modified xsi:type="dcterms:W3CDTF">2023-03-14T01:25:03Z</dcterms:modified>
</cp:coreProperties>
</file>